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118" sheetId="6" r:id="rId1"/>
  </sheets>
  <calcPr calcId="144525"/>
</workbook>
</file>

<file path=xl/calcChain.xml><?xml version="1.0" encoding="utf-8"?>
<calcChain xmlns="http://schemas.openxmlformats.org/spreadsheetml/2006/main">
  <c r="C20" i="6" l="1"/>
  <c r="C19" i="6"/>
  <c r="C9" i="6"/>
  <c r="D9" i="6" l="1"/>
  <c r="E9" i="6"/>
  <c r="I18" i="6" l="1"/>
  <c r="K12" i="6"/>
  <c r="I12" i="6" s="1"/>
  <c r="K13" i="6"/>
  <c r="I13" i="6" s="1"/>
  <c r="K14" i="6"/>
  <c r="I14" i="6" s="1"/>
  <c r="K15" i="6"/>
  <c r="I15" i="6" s="1"/>
  <c r="K16" i="6"/>
  <c r="I16" i="6" s="1"/>
  <c r="K17" i="6"/>
  <c r="I17" i="6" s="1"/>
  <c r="K19" i="6"/>
  <c r="I19" i="6" s="1"/>
  <c r="K21" i="6"/>
  <c r="I21" i="6" s="1"/>
  <c r="K11" i="6"/>
  <c r="I11" i="6" s="1"/>
  <c r="K20" i="6"/>
  <c r="I20" i="6" s="1"/>
  <c r="F21" i="6" l="1"/>
  <c r="G9" i="6"/>
  <c r="J9" i="6" s="1"/>
  <c r="H9" i="6"/>
  <c r="K9" i="6" s="1"/>
  <c r="F12" i="6"/>
  <c r="F13" i="6"/>
  <c r="F9" i="6" s="1"/>
  <c r="F14" i="6"/>
  <c r="F15" i="6"/>
  <c r="F16" i="6"/>
  <c r="F17" i="6"/>
  <c r="F18" i="6"/>
  <c r="F19" i="6"/>
  <c r="F20" i="6"/>
  <c r="F23" i="6"/>
  <c r="F24" i="6"/>
  <c r="F11" i="6"/>
  <c r="C18" i="6"/>
  <c r="C24" i="6"/>
  <c r="F22" i="6" l="1"/>
  <c r="I9" i="6" s="1"/>
</calcChain>
</file>

<file path=xl/sharedStrings.xml><?xml version="1.0" encoding="utf-8"?>
<sst xmlns="http://schemas.openxmlformats.org/spreadsheetml/2006/main" count="41" uniqueCount="35">
  <si>
    <t>Đơn vị: 1000 đồng</t>
  </si>
  <si>
    <t>STT</t>
  </si>
  <si>
    <t>NỘI DUNG</t>
  </si>
  <si>
    <t>A</t>
  </si>
  <si>
    <t>B</t>
  </si>
  <si>
    <t xml:space="preserve">Dự phòng </t>
  </si>
  <si>
    <t>TỔNG SỐ</t>
  </si>
  <si>
    <t>7=4/1</t>
  </si>
  <si>
    <t>8=5/2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</si>
  <si>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</si>
  <si>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</si>
  <si>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</si>
  <si>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</si>
  <si>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</si>
  <si>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</si>
  <si>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</si>
  <si>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</si>
  <si>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</si>
  <si>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</si>
  <si>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</si>
  <si>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</si>
  <si>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</si>
  <si>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(Quyết toán đã được Hội đồng nhân dân phê chuẩn)</t>
  </si>
  <si>
    <t>QUYẾT TOÁN</t>
  </si>
  <si>
    <t>Biểu số 118/CK TC-NSNN</t>
  </si>
  <si>
    <t xml:space="preserve">DỰ TOÁN </t>
  </si>
  <si>
    <t>SO SÁNH QT/DT (%)</t>
  </si>
  <si>
    <t>ĐẦU TƯ PHÁT TRIỂN</t>
  </si>
  <si>
    <t>THƯỜNG XUYÊN</t>
  </si>
  <si>
    <t>9=6/3</t>
  </si>
  <si>
    <t>Chi chuyển nguồn ngân sách sang năm sau</t>
  </si>
  <si>
    <t>Chi công tác AN-QP</t>
  </si>
  <si>
    <t>HỘI ĐỒNG NHÂN DÂN</t>
  </si>
  <si>
    <t xml:space="preserve">  PHƯỜNG NAM HỒNG </t>
  </si>
  <si>
    <t>QUYẾT TOÁN CHI NGÂN SÁCH XÃ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</si>
</sst>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6" workbookViewId="0">
      <selection activeCell="C26" sqref="C26:C28"/>
    </sheetView>
  </sheetViews>
  <sheetFormatPr defaultColWidth="9.140625" defaultRowHeight="15.75" x14ac:dyDescent="0.25"/>
  <cols>
    <col min="1" max="1" width="4.7109375" style="1" customWidth="1"/>
    <col min="2" max="2" width="29.42578125" style="1" customWidth="1"/>
    <col min="3" max="3" width="16.42578125" style="1" customWidth="1"/>
    <col min="4" max="4" width="15.85546875" style="1" customWidth="1"/>
    <col min="5" max="5" width="15.28515625" style="1" customWidth="1"/>
    <col min="6" max="6" width="16.140625" style="1" customWidth="1"/>
    <col min="7" max="7" width="15" style="1" customWidth="1"/>
    <col min="8" max="8" width="16.7109375" style="1" customWidth="1"/>
    <col min="9" max="9" width="9.140625" style="1"/>
    <col min="10" max="10" width="7.42578125" style="1" customWidth="1"/>
    <col min="11" max="11" width="8.28515625" style="1" customWidth="1"/>
    <col min="12" max="16384" width="9.140625" style="1"/>
  </cols>
  <sheetData>
    <row r="1" spans="1:12" x14ac:dyDescent="0.25">
      <c r="A1" s="18" t="s">
        <v>32</v>
      </c>
      <c r="B1" s="18"/>
      <c r="I1" s="17" t="s">
        <v>24</v>
      </c>
      <c r="J1" s="17"/>
      <c r="K1" s="17"/>
    </row>
    <row r="2" spans="1:12" x14ac:dyDescent="0.25">
      <c r="A2" s="19" t="s">
        <v>33</v>
      </c>
      <c r="B2" s="19"/>
    </row>
    <row r="3" spans="1:12" x14ac:dyDescent="0.25">
      <c r="A3" s="20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x14ac:dyDescent="0.25">
      <c r="A6" s="15" t="s">
        <v>1</v>
      </c>
      <c r="B6" s="15" t="s">
        <v>2</v>
      </c>
      <c r="C6" s="15" t="s">
        <v>25</v>
      </c>
      <c r="D6" s="15"/>
      <c r="E6" s="15"/>
      <c r="F6" s="15" t="s">
        <v>23</v>
      </c>
      <c r="G6" s="15"/>
      <c r="H6" s="15"/>
      <c r="I6" s="15" t="s">
        <v>26</v>
      </c>
      <c r="J6" s="15"/>
      <c r="K6" s="15"/>
    </row>
    <row r="7" spans="1:12" ht="51" x14ac:dyDescent="0.25">
      <c r="A7" s="15"/>
      <c r="B7" s="15"/>
      <c r="C7" s="8" t="s">
        <v>6</v>
      </c>
      <c r="D7" s="8" t="s">
        <v>27</v>
      </c>
      <c r="E7" s="8" t="s">
        <v>28</v>
      </c>
      <c r="F7" s="8" t="s">
        <v>6</v>
      </c>
      <c r="G7" s="8" t="s">
        <v>27</v>
      </c>
      <c r="H7" s="8" t="s">
        <v>28</v>
      </c>
      <c r="I7" s="8" t="s">
        <v>6</v>
      </c>
      <c r="J7" s="8" t="s">
        <v>27</v>
      </c>
      <c r="K7" s="8" t="s">
        <v>28</v>
      </c>
    </row>
    <row r="8" spans="1:12" x14ac:dyDescent="0.25">
      <c r="A8" s="3" t="s">
        <v>3</v>
      </c>
      <c r="B8" s="3" t="s">
        <v>4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 t="s">
        <v>7</v>
      </c>
      <c r="J8" s="3" t="s">
        <v>8</v>
      </c>
      <c r="K8" s="3" t="s">
        <v>29</v>
      </c>
    </row>
    <row r="9" spans="1:12" s="5" customFormat="1" x14ac:dyDescent="0.25">
      <c r="A9" s="2"/>
      <c r="B9" s="2" t="s">
        <v>9</v>
      </c>
      <c r="C9" s="9">
        <f>SUM(C11:C24)</f>
        <v>17949267134</v>
      </c>
      <c r="D9" s="9">
        <f t="shared" ref="D9:E9" si="0">SUM(D11:D24)</f>
        <v>11901435134</v>
      </c>
      <c r="E9" s="9">
        <f t="shared" si="0"/>
        <v>6047832000</v>
      </c>
      <c r="F9" s="9">
        <f>SUM(F10:F24)</f>
        <v>19885332784</v>
      </c>
      <c r="G9" s="9">
        <f>SUM(G10:G24)</f>
        <v>13036881910</v>
      </c>
      <c r="H9" s="9">
        <f>SUM(H10:H24)</f>
        <v>6848450874</v>
      </c>
      <c r="I9" s="6">
        <f>F9/C9*100</f>
        <v>110.78632144447084</v>
      </c>
      <c r="J9" s="6">
        <f>G9/D9*100</f>
        <v>109.54041897650022</v>
      </c>
      <c r="K9" s="6">
        <f>H9/E9*100</f>
        <v>113.23811365791907</v>
      </c>
    </row>
    <row r="10" spans="1:12" x14ac:dyDescent="0.25">
      <c r="A10" s="3"/>
      <c r="B10" s="4" t="s">
        <v>10</v>
      </c>
      <c r="C10" s="10"/>
      <c r="D10" s="10"/>
      <c r="E10" s="10"/>
      <c r="F10" s="10"/>
      <c r="G10" s="10"/>
      <c r="H10" s="10"/>
      <c r="I10" s="11"/>
      <c r="J10" s="11"/>
      <c r="K10" s="11"/>
      <c r="L10" s="13"/>
    </row>
    <row r="11" spans="1:12" x14ac:dyDescent="0.25">
      <c r="A11" s="3">
        <v>1</v>
      </c>
      <c r="B11" s="4" t="s">
        <v>31</v>
      </c>
      <c r="C11" s="10">
        <v>415280000</v>
      </c>
      <c r="D11" s="10"/>
      <c r="E11" s="10">
        <v>415280000</v>
      </c>
      <c r="F11" s="10">
        <f>G11+H11</f>
        <v>326829808</v>
      </c>
      <c r="G11" s="10"/>
      <c r="H11" s="10">
        <v>326829808</v>
      </c>
      <c r="I11" s="7">
        <f>K11</f>
        <v>78.701071084569449</v>
      </c>
      <c r="J11" s="7"/>
      <c r="K11" s="7">
        <f>H11/E11*100</f>
        <v>78.701071084569449</v>
      </c>
    </row>
    <row r="12" spans="1:12" x14ac:dyDescent="0.25">
      <c r="A12" s="3">
        <v>2</v>
      </c>
      <c r="B12" s="4" t="s">
        <v>11</v>
      </c>
      <c r="C12" s="10">
        <v>27000000</v>
      </c>
      <c r="D12" s="10"/>
      <c r="E12" s="10">
        <v>27000000</v>
      </c>
      <c r="F12" s="10">
        <f t="shared" ref="F12:F24" si="1">G12+H12</f>
        <v>20000000</v>
      </c>
      <c r="G12" s="10"/>
      <c r="H12" s="10">
        <v>20000000</v>
      </c>
      <c r="I12" s="7">
        <f t="shared" ref="I12:I21" si="2">K12</f>
        <v>74.074074074074076</v>
      </c>
      <c r="J12" s="7"/>
      <c r="K12" s="7">
        <f t="shared" ref="K12:K21" si="3">H12/E12*100</f>
        <v>74.074074074074076</v>
      </c>
    </row>
    <row r="13" spans="1:12" ht="31.5" x14ac:dyDescent="0.25">
      <c r="A13" s="3">
        <v>3</v>
      </c>
      <c r="B13" s="4" t="s">
        <v>12</v>
      </c>
      <c r="C13" s="10">
        <v>70440000</v>
      </c>
      <c r="D13" s="10"/>
      <c r="E13" s="10">
        <v>70440000</v>
      </c>
      <c r="F13" s="10">
        <f t="shared" si="1"/>
        <v>58790000</v>
      </c>
      <c r="G13" s="10"/>
      <c r="H13" s="10">
        <v>58790000</v>
      </c>
      <c r="I13" s="7">
        <f t="shared" si="2"/>
        <v>83.46110164679159</v>
      </c>
      <c r="J13" s="7"/>
      <c r="K13" s="7">
        <f t="shared" si="3"/>
        <v>83.46110164679159</v>
      </c>
    </row>
    <row r="14" spans="1:12" x14ac:dyDescent="0.25">
      <c r="A14" s="3">
        <v>4</v>
      </c>
      <c r="B14" s="4" t="s">
        <v>13</v>
      </c>
      <c r="C14" s="10">
        <v>20500000</v>
      </c>
      <c r="D14" s="10"/>
      <c r="E14" s="10">
        <v>20500000</v>
      </c>
      <c r="F14" s="10">
        <f t="shared" si="1"/>
        <v>5700000</v>
      </c>
      <c r="G14" s="10"/>
      <c r="H14" s="10">
        <v>5700000</v>
      </c>
      <c r="I14" s="7">
        <f t="shared" si="2"/>
        <v>27.804878048780491</v>
      </c>
      <c r="J14" s="7"/>
      <c r="K14" s="7">
        <f t="shared" si="3"/>
        <v>27.804878048780491</v>
      </c>
    </row>
    <row r="15" spans="1:12" x14ac:dyDescent="0.25">
      <c r="A15" s="3">
        <v>5</v>
      </c>
      <c r="B15" s="4" t="s">
        <v>14</v>
      </c>
      <c r="C15" s="10">
        <v>50000000</v>
      </c>
      <c r="D15" s="10"/>
      <c r="E15" s="10">
        <v>50000000</v>
      </c>
      <c r="F15" s="10">
        <f t="shared" si="1"/>
        <v>36290000</v>
      </c>
      <c r="G15" s="10"/>
      <c r="H15" s="10">
        <v>36290000</v>
      </c>
      <c r="I15" s="7">
        <f t="shared" si="2"/>
        <v>72.58</v>
      </c>
      <c r="J15" s="7"/>
      <c r="K15" s="7">
        <f t="shared" si="3"/>
        <v>72.58</v>
      </c>
    </row>
    <row r="16" spans="1:12" x14ac:dyDescent="0.25">
      <c r="A16" s="3">
        <v>6</v>
      </c>
      <c r="B16" s="4" t="s">
        <v>15</v>
      </c>
      <c r="C16" s="10">
        <v>5000000</v>
      </c>
      <c r="D16" s="10"/>
      <c r="E16" s="10">
        <v>5000000</v>
      </c>
      <c r="F16" s="10">
        <f t="shared" si="1"/>
        <v>3790000</v>
      </c>
      <c r="G16" s="10"/>
      <c r="H16" s="10">
        <v>3790000</v>
      </c>
      <c r="I16" s="7">
        <f t="shared" si="2"/>
        <v>75.8</v>
      </c>
      <c r="J16" s="7"/>
      <c r="K16" s="7">
        <f t="shared" si="3"/>
        <v>75.8</v>
      </c>
    </row>
    <row r="17" spans="1:11" x14ac:dyDescent="0.25">
      <c r="A17" s="3">
        <v>7</v>
      </c>
      <c r="B17" s="4" t="s">
        <v>16</v>
      </c>
      <c r="C17" s="10">
        <v>114000000</v>
      </c>
      <c r="D17" s="10"/>
      <c r="E17" s="10">
        <v>114000000</v>
      </c>
      <c r="F17" s="10">
        <f t="shared" si="1"/>
        <v>29845000</v>
      </c>
      <c r="G17" s="10"/>
      <c r="H17" s="10">
        <v>29845000</v>
      </c>
      <c r="I17" s="7">
        <f t="shared" si="2"/>
        <v>26.179824561403507</v>
      </c>
      <c r="J17" s="7"/>
      <c r="K17" s="7">
        <f t="shared" si="3"/>
        <v>26.179824561403507</v>
      </c>
    </row>
    <row r="18" spans="1:11" x14ac:dyDescent="0.25">
      <c r="A18" s="3">
        <v>8</v>
      </c>
      <c r="B18" s="4" t="s">
        <v>17</v>
      </c>
      <c r="C18" s="10">
        <f t="shared" ref="C18:C24" si="4">D18+E18</f>
        <v>0</v>
      </c>
      <c r="D18" s="10"/>
      <c r="E18" s="10"/>
      <c r="F18" s="10">
        <f t="shared" si="1"/>
        <v>0</v>
      </c>
      <c r="G18" s="10"/>
      <c r="H18" s="10"/>
      <c r="I18" s="7">
        <f t="shared" si="2"/>
        <v>0</v>
      </c>
      <c r="J18" s="7"/>
      <c r="K18" s="7"/>
    </row>
    <row r="19" spans="1:11" x14ac:dyDescent="0.25">
      <c r="A19" s="3">
        <v>9</v>
      </c>
      <c r="B19" s="4" t="s">
        <v>18</v>
      </c>
      <c r="C19" s="10">
        <f>D19+E19</f>
        <v>12085535134</v>
      </c>
      <c r="D19" s="10">
        <v>11901435134</v>
      </c>
      <c r="E19" s="10">
        <v>184100000</v>
      </c>
      <c r="F19" s="10">
        <f t="shared" si="1"/>
        <v>13240312910</v>
      </c>
      <c r="G19" s="10">
        <v>12936881910</v>
      </c>
      <c r="H19" s="10">
        <v>303431000</v>
      </c>
      <c r="I19" s="7">
        <f t="shared" si="2"/>
        <v>164.81857686040195</v>
      </c>
      <c r="J19" s="7"/>
      <c r="K19" s="7">
        <f t="shared" si="3"/>
        <v>164.81857686040195</v>
      </c>
    </row>
    <row r="20" spans="1:11" ht="31.5" x14ac:dyDescent="0.25">
      <c r="A20" s="3">
        <v>10</v>
      </c>
      <c r="B20" s="4" t="s">
        <v>19</v>
      </c>
      <c r="C20" s="10">
        <f>E20</f>
        <v>4622108000</v>
      </c>
      <c r="D20" s="10"/>
      <c r="E20" s="10">
        <v>4622108000</v>
      </c>
      <c r="F20" s="10">
        <f t="shared" si="1"/>
        <v>4924423116</v>
      </c>
      <c r="G20" s="10"/>
      <c r="H20" s="10">
        <v>4924423116</v>
      </c>
      <c r="I20" s="7">
        <f t="shared" si="2"/>
        <v>106.54063288871657</v>
      </c>
      <c r="J20" s="7"/>
      <c r="K20" s="7">
        <f t="shared" si="3"/>
        <v>106.54063288871657</v>
      </c>
    </row>
    <row r="21" spans="1:11" x14ac:dyDescent="0.25">
      <c r="A21" s="3">
        <v>11</v>
      </c>
      <c r="B21" s="4" t="s">
        <v>20</v>
      </c>
      <c r="C21" s="10">
        <v>275404000</v>
      </c>
      <c r="D21" s="10"/>
      <c r="E21" s="10">
        <v>275404000</v>
      </c>
      <c r="F21" s="10">
        <f t="shared" si="1"/>
        <v>966606950</v>
      </c>
      <c r="G21" s="10"/>
      <c r="H21" s="10">
        <v>966606950</v>
      </c>
      <c r="I21" s="7">
        <f t="shared" si="2"/>
        <v>350.97781804185854</v>
      </c>
      <c r="J21" s="7"/>
      <c r="K21" s="7">
        <f t="shared" si="3"/>
        <v>350.97781804185854</v>
      </c>
    </row>
    <row r="22" spans="1:11" x14ac:dyDescent="0.25">
      <c r="A22" s="12">
        <v>144</v>
      </c>
      <c r="B22" s="4" t="s">
        <v>21</v>
      </c>
      <c r="C22" s="10">
        <v>144000000</v>
      </c>
      <c r="D22" s="10"/>
      <c r="E22" s="10">
        <v>144000000</v>
      </c>
      <c r="F22" s="10">
        <f t="shared" si="1"/>
        <v>0</v>
      </c>
      <c r="G22" s="10"/>
      <c r="H22" s="10"/>
      <c r="I22" s="7"/>
      <c r="J22" s="7"/>
      <c r="K22" s="7"/>
    </row>
    <row r="23" spans="1:11" x14ac:dyDescent="0.25">
      <c r="A23" s="12">
        <v>14</v>
      </c>
      <c r="B23" s="4" t="s">
        <v>5</v>
      </c>
      <c r="C23" s="10">
        <v>120000000</v>
      </c>
      <c r="D23" s="10"/>
      <c r="E23" s="10">
        <v>120000000</v>
      </c>
      <c r="F23" s="10">
        <f t="shared" si="1"/>
        <v>0</v>
      </c>
      <c r="G23" s="10"/>
      <c r="H23" s="10"/>
      <c r="I23" s="7"/>
      <c r="J23" s="7"/>
      <c r="K23" s="7"/>
    </row>
    <row r="24" spans="1:11" ht="31.5" x14ac:dyDescent="0.25">
      <c r="A24" s="12">
        <v>15</v>
      </c>
      <c r="B24" s="4" t="s">
        <v>30</v>
      </c>
      <c r="C24" s="10">
        <f t="shared" si="4"/>
        <v>0</v>
      </c>
      <c r="D24" s="10"/>
      <c r="E24" s="10"/>
      <c r="F24" s="10">
        <f t="shared" si="1"/>
        <v>272745000</v>
      </c>
      <c r="G24" s="10">
        <v>100000000</v>
      </c>
      <c r="H24" s="10">
        <v>172745000</v>
      </c>
      <c r="I24" s="7"/>
      <c r="J24" s="7"/>
      <c r="K24" s="7"/>
    </row>
    <row r="27" spans="1:11" x14ac:dyDescent="0.25">
      <c r="C27" s="13"/>
      <c r="F27" s="13"/>
    </row>
  </sheetData>
  <mergeCells count="11">
    <mergeCell ref="A4:K4"/>
    <mergeCell ref="I1:K1"/>
    <mergeCell ref="A1:B1"/>
    <mergeCell ref="A2:B2"/>
    <mergeCell ref="A3:K3"/>
    <mergeCell ref="A5:K5"/>
    <mergeCell ref="A6:A7"/>
    <mergeCell ref="B6:B7"/>
    <mergeCell ref="C6:E6"/>
    <mergeCell ref="F6:H6"/>
    <mergeCell ref="I6:K6"/>
  </mergeCells>
  <pageMargins left="0.52" right="0.2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9B227-35BF-4CCC-8C2D-6F5509E7C5D8}"/>
</file>

<file path=customXml/itemProps2.xml><?xml version="1.0" encoding="utf-8"?>
<ds:datastoreItem xmlns:ds="http://schemas.openxmlformats.org/officeDocument/2006/customXml" ds:itemID="{2F14B66F-2AFA-4469-B909-517150FE64EA}"/>
</file>

<file path=customXml/itemProps3.xml><?xml version="1.0" encoding="utf-8"?>
<ds:datastoreItem xmlns:ds="http://schemas.openxmlformats.org/officeDocument/2006/customXml" ds:itemID="{A4752490-FD67-45CF-83EB-93F212F79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</cp:lastModifiedBy>
  <cp:lastPrinted>2021-08-27T10:02:26Z</cp:lastPrinted>
  <dcterms:created xsi:type="dcterms:W3CDTF">2018-08-09T02:32:07Z</dcterms:created>
  <dcterms:modified xsi:type="dcterms:W3CDTF">2022-08-11T02:27:17Z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